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918D23B2-A1B5-4DDE-98AD-79441603EB12}" xr6:coauthVersionLast="44" xr6:coauthVersionMax="44" xr10:uidLastSave="{00000000-0000-0000-0000-000000000000}"/>
  <bookViews>
    <workbookView xWindow="1060" yWindow="1060" windowWidth="16920" windowHeight="10540" activeTab="2" xr2:uid="{00000000-000D-0000-FFFF-FFFF00000000}"/>
  </bookViews>
  <sheets>
    <sheet name="1st 4" sheetId="1" r:id="rId1"/>
    <sheet name="2nd 4" sheetId="2" r:id="rId2"/>
    <sheet name="3rd 4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" i="2" l="1"/>
  <c r="D9" i="2" s="1"/>
  <c r="S10" i="1"/>
  <c r="S11" i="1"/>
  <c r="Q30" i="2"/>
  <c r="P30" i="2"/>
  <c r="R27" i="1"/>
  <c r="J15" i="1" s="1"/>
  <c r="R26" i="3"/>
  <c r="R25" i="3"/>
  <c r="R24" i="3"/>
  <c r="R23" i="3"/>
  <c r="I11" i="1"/>
  <c r="S22" i="1"/>
  <c r="D10" i="1" s="1"/>
  <c r="R22" i="1"/>
  <c r="I10" i="1" s="1"/>
  <c r="Q19" i="1"/>
  <c r="Q20" i="1"/>
  <c r="P20" i="1"/>
  <c r="F11" i="1" s="1"/>
  <c r="F9" i="3"/>
  <c r="R20" i="3"/>
  <c r="H7" i="3" s="1"/>
  <c r="R19" i="3"/>
  <c r="R18" i="3"/>
  <c r="S15" i="3"/>
  <c r="R8" i="3"/>
  <c r="S3" i="3"/>
  <c r="R3" i="3"/>
  <c r="P19" i="2"/>
  <c r="P20" i="2"/>
  <c r="Q2" i="2"/>
  <c r="S2" i="2"/>
  <c r="S3" i="2"/>
  <c r="P9" i="1"/>
  <c r="E5" i="1"/>
  <c r="Q19" i="2" l="1"/>
  <c r="D12" i="2" s="1"/>
  <c r="F12" i="1"/>
  <c r="D8" i="1"/>
  <c r="F7" i="3"/>
  <c r="D15" i="2"/>
  <c r="H5" i="1"/>
  <c r="K5" i="1" s="1"/>
  <c r="P6" i="2"/>
  <c r="D10" i="2" s="1"/>
  <c r="D11" i="3"/>
  <c r="D2" i="3"/>
  <c r="Q3" i="2"/>
  <c r="Q4" i="2" s="1"/>
</calcChain>
</file>

<file path=xl/sharedStrings.xml><?xml version="1.0" encoding="utf-8"?>
<sst xmlns="http://schemas.openxmlformats.org/spreadsheetml/2006/main" count="47" uniqueCount="46">
  <si>
    <t>What are the number arrows pointing at?</t>
  </si>
  <si>
    <t>Round to the nearest 10</t>
  </si>
  <si>
    <t>Subject</t>
  </si>
  <si>
    <t>Maths</t>
  </si>
  <si>
    <t>Science</t>
  </si>
  <si>
    <t>English</t>
  </si>
  <si>
    <t>How many tins are in each box?</t>
  </si>
  <si>
    <t>morning</t>
  </si>
  <si>
    <t>evening</t>
  </si>
  <si>
    <t xml:space="preserve">to </t>
  </si>
  <si>
    <t>past</t>
  </si>
  <si>
    <t>twenty</t>
  </si>
  <si>
    <t>ten</t>
  </si>
  <si>
    <t>quarter</t>
  </si>
  <si>
    <t>Write this on a digital clock like the one below.</t>
  </si>
  <si>
    <t>one</t>
  </si>
  <si>
    <t>two</t>
  </si>
  <si>
    <t>three</t>
  </si>
  <si>
    <t>four</t>
  </si>
  <si>
    <t>five</t>
  </si>
  <si>
    <t>six</t>
  </si>
  <si>
    <t>seven</t>
  </si>
  <si>
    <t>eight</t>
  </si>
  <si>
    <t>nine</t>
  </si>
  <si>
    <t>X</t>
  </si>
  <si>
    <t>÷</t>
  </si>
  <si>
    <t>Adult</t>
  </si>
  <si>
    <t>Child</t>
  </si>
  <si>
    <t>Dewi</t>
  </si>
  <si>
    <t>Rhys</t>
  </si>
  <si>
    <t>Morgan</t>
  </si>
  <si>
    <t>Conor</t>
  </si>
  <si>
    <t>Cinema</t>
  </si>
  <si>
    <t>Train</t>
  </si>
  <si>
    <t>Coach</t>
  </si>
  <si>
    <t>Concert</t>
  </si>
  <si>
    <t>Nia</t>
  </si>
  <si>
    <t>Georgia</t>
  </si>
  <si>
    <t>Shannon</t>
  </si>
  <si>
    <t>Sophie</t>
  </si>
  <si>
    <t>runs</t>
  </si>
  <si>
    <t>cycles</t>
  </si>
  <si>
    <t>swims</t>
  </si>
  <si>
    <t>walks</t>
  </si>
  <si>
    <t>How far is that in metres?</t>
  </si>
  <si>
    <t>Pupils favourite subjects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</si>
</sst>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164" formatCode="&quot;£&quot;#,##0.00"/>
    <numFmt numFmtId="165" formatCode="&quot;£&quot;#,##0"/>
  </numFmts>
  <fonts count="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3" tint="0.79998168889431442"/>
      <name val="Calibri"/>
      <family val="2"/>
      <scheme val="minor"/>
    </font>
    <font>
      <sz val="22"/>
      <name val="Calibri"/>
      <family val="2"/>
      <scheme val="minor"/>
    </font>
    <font>
      <sz val="22"/>
      <color theme="4" tint="0.79998168889431442"/>
      <name val="Calibri"/>
      <family val="2"/>
      <scheme val="minor"/>
    </font>
    <font>
      <sz val="2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3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/>
    <xf numFmtId="0" fontId="1" fillId="5" borderId="3" xfId="0" applyFont="1" applyFill="1" applyBorder="1" applyAlignment="1"/>
    <xf numFmtId="0" fontId="1" fillId="5" borderId="4" xfId="0" applyFont="1" applyFill="1" applyBorder="1" applyAlignment="1"/>
    <xf numFmtId="6" fontId="2" fillId="2" borderId="0" xfId="0" applyNumberFormat="1" applyFont="1" applyFill="1"/>
    <xf numFmtId="165" fontId="2" fillId="2" borderId="0" xfId="0" applyNumberFormat="1" applyFont="1" applyFill="1"/>
    <xf numFmtId="0" fontId="1" fillId="2" borderId="0" xfId="0" applyFont="1" applyFill="1" applyAlignment="1">
      <alignment wrapText="1"/>
    </xf>
    <xf numFmtId="0" fontId="3" fillId="3" borderId="1" xfId="0" applyFont="1" applyFill="1" applyBorder="1" applyAlignment="1">
      <alignment horizontal="center"/>
    </xf>
    <xf numFmtId="0" fontId="1" fillId="2" borderId="0" xfId="0" applyFont="1" applyFill="1" applyAlignment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164" fontId="1" fillId="6" borderId="6" xfId="0" applyNumberFormat="1" applyFont="1" applyFill="1" applyBorder="1" applyAlignment="1">
      <alignment horizontal="center"/>
    </xf>
    <xf numFmtId="164" fontId="1" fillId="6" borderId="7" xfId="0" applyNumberFormat="1" applyFont="1" applyFill="1" applyBorder="1" applyAlignment="1">
      <alignment horizontal="center"/>
    </xf>
    <xf numFmtId="164" fontId="1" fillId="6" borderId="9" xfId="0" applyNumberFormat="1" applyFont="1" applyFill="1" applyBorder="1" applyAlignment="1">
      <alignment horizontal="center"/>
    </xf>
    <xf numFmtId="164" fontId="1" fillId="6" borderId="10" xfId="0" applyNumberFormat="1" applyFont="1" applyFill="1" applyBorder="1" applyAlignment="1">
      <alignment horizontal="center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6" borderId="8" xfId="0" applyFont="1" applyFill="1" applyBorder="1" applyAlignment="1">
      <alignment horizontal="left"/>
    </xf>
    <xf numFmtId="0" fontId="1" fillId="6" borderId="9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'2nd 4'!$P$2:$P$4</c:f>
              <c:strCache>
                <c:ptCount val="3"/>
                <c:pt idx="0">
                  <c:v>Maths</c:v>
                </c:pt>
                <c:pt idx="1">
                  <c:v>Science</c:v>
                </c:pt>
                <c:pt idx="2">
                  <c:v>English</c:v>
                </c:pt>
              </c:strCache>
            </c:strRef>
          </c:cat>
          <c:val>
            <c:numRef>
              <c:f>'2nd 4'!$Q$2:$Q$4</c:f>
              <c:numCache>
                <c:formatCode>General</c:formatCode>
                <c:ptCount val="3"/>
                <c:pt idx="0">
                  <c:v>5</c:v>
                </c:pt>
                <c:pt idx="1">
                  <c:v>2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D1-454B-BB58-A24807462A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67776"/>
        <c:axId val="62269312"/>
      </c:barChart>
      <c:catAx>
        <c:axId val="62267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2269312"/>
        <c:crosses val="autoZero"/>
        <c:auto val="1"/>
        <c:lblAlgn val="ctr"/>
        <c:lblOffset val="100"/>
        <c:noMultiLvlLbl val="0"/>
      </c:catAx>
      <c:valAx>
        <c:axId val="62269312"/>
        <c:scaling>
          <c:orientation val="minMax"/>
        </c:scaling>
        <c:delete val="0"/>
        <c:axPos val="l"/>
        <c:majorGridlines>
          <c:spPr>
            <a:ln w="25400">
              <a:solidFill>
                <a:schemeClr val="tx2">
                  <a:lumMod val="60000"/>
                  <a:lumOff val="4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62267776"/>
        <c:crosses val="autoZero"/>
        <c:crossBetween val="between"/>
        <c:majorUnit val="2"/>
      </c:valAx>
    </c:plotArea>
    <c:plotVisOnly val="1"/>
    <c:dispBlanksAs val="gap"/>
    <c:showDLblsOverMax val="0"/>
  </c:chart>
  <c:txPr>
    <a:bodyPr/>
    <a:lstStyle/>
    <a:p>
      <a:pPr>
        <a:defRPr sz="1100" baseline="0">
          <a:latin typeface="Aharoni" pitchFamily="2" charset="-79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84667</xdr:colOff>
      <xdr:row>2</xdr:row>
      <xdr:rowOff>1061</xdr:rowOff>
    </xdr:from>
    <xdr:to>
      <xdr:col>11</xdr:col>
      <xdr:colOff>31750</xdr:colOff>
      <xdr:row>4</xdr:row>
      <xdr:rowOff>52918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7118"/>
        <a:stretch>
          <a:fillRect/>
        </a:stretch>
      </xdr:blipFill>
      <xdr:spPr bwMode="auto">
        <a:xfrm>
          <a:off x="1926167" y="741894"/>
          <a:ext cx="4857750" cy="7715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9525</xdr:colOff>
      <xdr:row>7</xdr:row>
      <xdr:rowOff>171450</xdr:rowOff>
    </xdr:from>
    <xdr:to>
      <xdr:col>6</xdr:col>
      <xdr:colOff>9525</xdr:colOff>
      <xdr:row>7</xdr:row>
      <xdr:rowOff>171450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057525" y="3381375"/>
          <a:ext cx="609600" cy="0"/>
        </a:xfrm>
        <a:prstGeom prst="straightConnector1">
          <a:avLst/>
        </a:prstGeom>
        <a:ln w="508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13</xdr:row>
      <xdr:rowOff>161925</xdr:rowOff>
    </xdr:from>
    <xdr:to>
      <xdr:col>5</xdr:col>
      <xdr:colOff>209550</xdr:colOff>
      <xdr:row>17</xdr:row>
      <xdr:rowOff>216958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600825"/>
          <a:ext cx="1428750" cy="1495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209050</xdr:colOff>
      <xdr:row>13</xdr:row>
      <xdr:rowOff>161926</xdr:rowOff>
    </xdr:from>
    <xdr:to>
      <xdr:col>8</xdr:col>
      <xdr:colOff>190500</xdr:colOff>
      <xdr:row>17</xdr:row>
      <xdr:rowOff>216958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257050" y="6600826"/>
          <a:ext cx="1810250" cy="14954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9526</xdr:rowOff>
    </xdr:from>
    <xdr:to>
      <xdr:col>9</xdr:col>
      <xdr:colOff>104775</xdr:colOff>
      <xdr:row>6</xdr:row>
      <xdr:rowOff>219075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3</xdr:row>
      <xdr:rowOff>133351</xdr:rowOff>
    </xdr:from>
    <xdr:to>
      <xdr:col>8</xdr:col>
      <xdr:colOff>352425</xdr:colOff>
      <xdr:row>5</xdr:row>
      <xdr:rowOff>85656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67050" y="1352551"/>
          <a:ext cx="2162175" cy="6677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238126</xdr:colOff>
      <xdr:row>11</xdr:row>
      <xdr:rowOff>161925</xdr:rowOff>
    </xdr:from>
    <xdr:to>
      <xdr:col>11</xdr:col>
      <xdr:colOff>111703</xdr:colOff>
      <xdr:row>19</xdr:row>
      <xdr:rowOff>63499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93459" y="4670425"/>
          <a:ext cx="4170411" cy="27802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S27"/>
  <sheetViews>
    <sheetView zoomScaleNormal="100" workbookViewId="0">
      <selection activeCell="O12" sqref="O12"/>
    </sheetView>
  </sheetViews>
  <sheetFormatPr defaultColWidth="9.1796875" defaultRowHeight="28.5" x14ac:dyDescent="0.65"/>
  <cols>
    <col min="1" max="15" width="9.1796875" style="1"/>
    <col min="16" max="19" width="9.1796875" style="2"/>
    <col min="20" max="16384" width="9.1796875" style="1"/>
  </cols>
  <sheetData>
    <row r="1" spans="2:19" ht="29" thickBot="1" x14ac:dyDescent="0.7"/>
    <row r="2" spans="2:19" ht="29" thickBot="1" x14ac:dyDescent="0.7">
      <c r="B2" s="3">
        <v>1</v>
      </c>
      <c r="D2" s="1" t="s">
        <v>0</v>
      </c>
    </row>
    <row r="5" spans="2:19" x14ac:dyDescent="0.65">
      <c r="E5" s="4">
        <f ca="1">RANDBETWEEN(1,8)*10</f>
        <v>60</v>
      </c>
      <c r="H5" s="4">
        <f ca="1">E5+(P9)*10</f>
        <v>70</v>
      </c>
      <c r="K5" s="4">
        <f ca="1">H5+P9*10</f>
        <v>80</v>
      </c>
    </row>
    <row r="6" spans="2:19" ht="29" thickBot="1" x14ac:dyDescent="0.7">
      <c r="E6" s="4"/>
      <c r="H6" s="4"/>
      <c r="K6" s="4"/>
    </row>
    <row r="7" spans="2:19" ht="29" thickBot="1" x14ac:dyDescent="0.7">
      <c r="B7" s="3">
        <v>2</v>
      </c>
      <c r="D7" s="1" t="s">
        <v>1</v>
      </c>
    </row>
    <row r="8" spans="2:19" ht="29" thickBot="1" x14ac:dyDescent="0.7">
      <c r="D8" s="5">
        <f ca="1">S10+S11</f>
        <v>87</v>
      </c>
      <c r="H8" s="5"/>
    </row>
    <row r="9" spans="2:19" ht="29" thickBot="1" x14ac:dyDescent="0.7">
      <c r="P9" s="2">
        <f ca="1">RANDBETWEEN(1,2)</f>
        <v>1</v>
      </c>
    </row>
    <row r="10" spans="2:19" ht="29" thickBot="1" x14ac:dyDescent="0.7">
      <c r="B10" s="3">
        <v>3</v>
      </c>
      <c r="D10" s="6" t="str">
        <f ca="1">CONCATENATE(S22," Tickets")</f>
        <v>Train Tickets</v>
      </c>
      <c r="E10" s="7"/>
      <c r="F10" s="7"/>
      <c r="G10" s="8"/>
      <c r="I10" s="1" t="str">
        <f ca="1">CONCATENATE(R22," buys 1 adult and 2 child tickets.")</f>
        <v>Morgan buys 1 adult and 2 child tickets.</v>
      </c>
      <c r="P10" s="1"/>
      <c r="S10" s="2">
        <f ca="1">RANDBETWEEN(3,9)*10</f>
        <v>80</v>
      </c>
    </row>
    <row r="11" spans="2:19" ht="31.5" customHeight="1" x14ac:dyDescent="0.65">
      <c r="D11" s="21" t="s">
        <v>26</v>
      </c>
      <c r="E11" s="22"/>
      <c r="F11" s="17">
        <f ca="1">P20+P19</f>
        <v>3.6</v>
      </c>
      <c r="G11" s="18"/>
      <c r="I11" s="25" t="str">
        <f>CONCATENATE("How much change does he get from a £","10"," note?")</f>
        <v>How much change does he get from a £10 note?</v>
      </c>
      <c r="J11" s="25"/>
      <c r="K11" s="25"/>
      <c r="L11" s="25"/>
      <c r="M11" s="25"/>
      <c r="N11" s="11"/>
      <c r="O11" s="11"/>
      <c r="P11" s="11"/>
      <c r="Q11" s="1"/>
      <c r="R11" s="1"/>
      <c r="S11" s="2">
        <f ca="1">RANDBETWEEN(3,8)</f>
        <v>7</v>
      </c>
    </row>
    <row r="12" spans="2:19" ht="32.25" customHeight="1" thickBot="1" x14ac:dyDescent="0.7">
      <c r="D12" s="23" t="s">
        <v>27</v>
      </c>
      <c r="E12" s="24"/>
      <c r="F12" s="19">
        <f ca="1">Q19+Q20</f>
        <v>2.4</v>
      </c>
      <c r="G12" s="20"/>
      <c r="I12" s="25"/>
      <c r="J12" s="25"/>
      <c r="K12" s="25"/>
      <c r="L12" s="25"/>
      <c r="M12" s="25"/>
      <c r="N12" s="11"/>
      <c r="O12" s="11"/>
      <c r="P12" s="11"/>
      <c r="Q12" s="1"/>
      <c r="R12" s="1"/>
    </row>
    <row r="13" spans="2:19" ht="29" thickBot="1" x14ac:dyDescent="0.7"/>
    <row r="14" spans="2:19" ht="29" thickBot="1" x14ac:dyDescent="0.7">
      <c r="B14" s="3">
        <v>4</v>
      </c>
    </row>
    <row r="15" spans="2:19" x14ac:dyDescent="0.65">
      <c r="J15" s="1" t="str">
        <f ca="1">CONCATENATE("How much do ",R27," cakes cost?")</f>
        <v>How much do 60 cakes cost?</v>
      </c>
    </row>
    <row r="18" spans="16:19" x14ac:dyDescent="0.65">
      <c r="R18" s="2" t="s">
        <v>28</v>
      </c>
      <c r="S18" s="2" t="s">
        <v>32</v>
      </c>
    </row>
    <row r="19" spans="16:19" x14ac:dyDescent="0.65">
      <c r="P19" s="2">
        <v>3</v>
      </c>
      <c r="Q19" s="2">
        <f ca="1">RANDBETWEEN(1,2)</f>
        <v>2</v>
      </c>
      <c r="R19" s="2" t="s">
        <v>29</v>
      </c>
      <c r="S19" s="2" t="s">
        <v>33</v>
      </c>
    </row>
    <row r="20" spans="16:19" x14ac:dyDescent="0.65">
      <c r="P20" s="2">
        <f ca="1">RANDBETWEEN(6,9)/10</f>
        <v>0.6</v>
      </c>
      <c r="Q20" s="2">
        <f ca="1">RANDBETWEEN(2,9)/10</f>
        <v>0.4</v>
      </c>
      <c r="R20" s="2" t="s">
        <v>30</v>
      </c>
      <c r="S20" s="2" t="s">
        <v>34</v>
      </c>
    </row>
    <row r="21" spans="16:19" x14ac:dyDescent="0.65">
      <c r="R21" s="2" t="s">
        <v>31</v>
      </c>
      <c r="S21" s="2" t="s">
        <v>35</v>
      </c>
    </row>
    <row r="22" spans="16:19" x14ac:dyDescent="0.65">
      <c r="R22" s="2" t="str">
        <f ca="1">INDEX(R18:R21,TRUNC(4*RAND()+1))</f>
        <v>Morgan</v>
      </c>
      <c r="S22" s="2" t="str">
        <f ca="1">INDEX(S18:S21,TRUNC(4*RAND()+1))</f>
        <v>Train</v>
      </c>
    </row>
    <row r="23" spans="16:19" x14ac:dyDescent="0.65">
      <c r="R23" s="9"/>
    </row>
    <row r="24" spans="16:19" x14ac:dyDescent="0.65">
      <c r="R24" s="9"/>
    </row>
    <row r="25" spans="16:19" x14ac:dyDescent="0.65">
      <c r="R25" s="10"/>
    </row>
    <row r="27" spans="16:19" x14ac:dyDescent="0.65">
      <c r="R27" s="2">
        <f ca="1">RANDBETWEEN(5,10)*10</f>
        <v>60</v>
      </c>
    </row>
  </sheetData>
  <sheetProtection password="9973" sheet="1" objects="1" scenarios="1" selectLockedCells="1" selectUnlockedCells="1"/>
  <mergeCells count="5">
    <mergeCell ref="F11:G11"/>
    <mergeCell ref="F12:G12"/>
    <mergeCell ref="D11:E11"/>
    <mergeCell ref="D12:E12"/>
    <mergeCell ref="I11:M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30"/>
  <sheetViews>
    <sheetView zoomScale="120" zoomScaleNormal="120" workbookViewId="0">
      <selection activeCell="L9" sqref="L9"/>
    </sheetView>
  </sheetViews>
  <sheetFormatPr defaultColWidth="9.1796875" defaultRowHeight="28.5" x14ac:dyDescent="0.65"/>
  <cols>
    <col min="1" max="14" width="9.1796875" style="1"/>
    <col min="15" max="19" width="9.1796875" style="1" customWidth="1"/>
    <col min="20" max="16384" width="9.1796875" style="1"/>
  </cols>
  <sheetData>
    <row r="1" spans="2:19" x14ac:dyDescent="0.65">
      <c r="P1" s="2" t="s">
        <v>2</v>
      </c>
      <c r="Q1" s="2"/>
      <c r="R1" s="2"/>
      <c r="S1" s="2"/>
    </row>
    <row r="2" spans="2:19" x14ac:dyDescent="0.65">
      <c r="P2" s="2" t="s">
        <v>3</v>
      </c>
      <c r="Q2" s="2">
        <f ca="1">RANDBETWEEN(4,9)</f>
        <v>5</v>
      </c>
      <c r="R2" s="2"/>
      <c r="S2" s="2">
        <f ca="1">RANDBETWEEN(1,3)</f>
        <v>3</v>
      </c>
    </row>
    <row r="3" spans="2:19" ht="28.5" customHeight="1" x14ac:dyDescent="0.65">
      <c r="K3" s="26" t="s">
        <v>45</v>
      </c>
      <c r="L3" s="26"/>
      <c r="M3" s="26"/>
      <c r="P3" s="2" t="s">
        <v>4</v>
      </c>
      <c r="Q3" s="2">
        <f ca="1">IF(S3=0,Q2+S2,Q2-S2)</f>
        <v>2</v>
      </c>
      <c r="R3" s="2"/>
      <c r="S3" s="2">
        <f ca="1">RANDBETWEEN(0,1)</f>
        <v>1</v>
      </c>
    </row>
    <row r="4" spans="2:19" x14ac:dyDescent="0.65">
      <c r="K4" s="26"/>
      <c r="L4" s="26"/>
      <c r="M4" s="26"/>
      <c r="P4" s="2" t="s">
        <v>5</v>
      </c>
      <c r="Q4" s="2">
        <f ca="1">20-Q3-Q2</f>
        <v>13</v>
      </c>
      <c r="R4" s="2"/>
      <c r="S4" s="2"/>
    </row>
    <row r="5" spans="2:19" x14ac:dyDescent="0.65">
      <c r="K5" s="26"/>
      <c r="L5" s="26"/>
      <c r="M5" s="26"/>
      <c r="P5" s="2" t="str">
        <f ca="1">INDEX(P2:P4,TRUNC(3*RAND()+1))</f>
        <v>Maths</v>
      </c>
      <c r="Q5" s="2"/>
      <c r="R5" s="2"/>
      <c r="S5" s="2"/>
    </row>
    <row r="6" spans="2:19" x14ac:dyDescent="0.65">
      <c r="P6" s="2" t="str">
        <f ca="1">IF(P5="Science","Maths","Science")</f>
        <v>Science</v>
      </c>
      <c r="Q6" s="2"/>
      <c r="R6" s="2"/>
      <c r="S6" s="2"/>
    </row>
    <row r="7" spans="2:19" x14ac:dyDescent="0.65">
      <c r="P7" s="2"/>
      <c r="Q7" s="2"/>
      <c r="R7" s="2"/>
      <c r="S7" s="2"/>
    </row>
    <row r="8" spans="2:19" ht="29" thickBot="1" x14ac:dyDescent="0.7">
      <c r="P8" s="2"/>
      <c r="Q8" s="2"/>
      <c r="R8" s="2"/>
      <c r="S8" s="2"/>
    </row>
    <row r="9" spans="2:19" ht="29" thickBot="1" x14ac:dyDescent="0.7">
      <c r="B9" s="12">
        <v>5</v>
      </c>
      <c r="D9" s="13" t="str">
        <f ca="1">CONCATENATE("How many pupils chose ",P5,"?")</f>
        <v>How many pupils chose Maths?</v>
      </c>
      <c r="E9" s="13"/>
      <c r="F9" s="13"/>
      <c r="P9" s="2"/>
      <c r="Q9" s="2"/>
      <c r="R9" s="2"/>
      <c r="S9" s="2"/>
    </row>
    <row r="10" spans="2:19" ht="29" thickBot="1" x14ac:dyDescent="0.7">
      <c r="B10" s="12">
        <v>6</v>
      </c>
      <c r="D10" s="13" t="str">
        <f ca="1">CONCATENATE("What fraction chose ",P6,"?")</f>
        <v>What fraction chose Science?</v>
      </c>
      <c r="E10" s="13"/>
      <c r="F10" s="13"/>
      <c r="P10" s="2"/>
      <c r="Q10" s="2"/>
      <c r="R10" s="2"/>
      <c r="S10" s="2"/>
    </row>
    <row r="11" spans="2:19" ht="29" thickBot="1" x14ac:dyDescent="0.7">
      <c r="B11" s="14"/>
      <c r="P11" s="2"/>
      <c r="Q11" s="2"/>
      <c r="R11" s="2"/>
      <c r="S11" s="2"/>
    </row>
    <row r="12" spans="2:19" ht="29" thickBot="1" x14ac:dyDescent="0.7">
      <c r="B12" s="12">
        <v>7</v>
      </c>
      <c r="D12" s="13" t="str">
        <f ca="1">CONCATENATE(Q19," tins are divided equally into ",P20," boxes.")</f>
        <v>96 tins are divided equally into 6 boxes.</v>
      </c>
      <c r="E12" s="13"/>
      <c r="F12" s="13"/>
      <c r="G12" s="13"/>
      <c r="P12" s="2"/>
      <c r="Q12" s="2"/>
      <c r="R12" s="2"/>
      <c r="S12" s="2"/>
    </row>
    <row r="13" spans="2:19" x14ac:dyDescent="0.65">
      <c r="B13" s="14"/>
      <c r="D13" s="13" t="s">
        <v>6</v>
      </c>
      <c r="E13" s="13"/>
      <c r="F13" s="13"/>
      <c r="G13" s="13"/>
      <c r="P13" s="2"/>
      <c r="Q13" s="2"/>
      <c r="R13" s="2"/>
      <c r="S13" s="2"/>
    </row>
    <row r="14" spans="2:19" ht="29" thickBot="1" x14ac:dyDescent="0.7">
      <c r="B14" s="14"/>
      <c r="P14" s="2"/>
      <c r="Q14" s="2"/>
      <c r="R14" s="2"/>
      <c r="S14" s="2"/>
    </row>
    <row r="15" spans="2:19" ht="29" thickBot="1" x14ac:dyDescent="0.7">
      <c r="B15" s="12">
        <v>8</v>
      </c>
      <c r="D15" s="13" t="str">
        <f ca="1">CONCATENATE(P30," ",Q30," 1 kilometre.")</f>
        <v>Shannon runs 1 kilometre.</v>
      </c>
      <c r="P15" s="2"/>
      <c r="Q15" s="2"/>
      <c r="R15" s="2"/>
      <c r="S15" s="2"/>
    </row>
    <row r="16" spans="2:19" x14ac:dyDescent="0.65">
      <c r="D16" s="13" t="s">
        <v>44</v>
      </c>
      <c r="P16" s="2"/>
      <c r="Q16" s="2"/>
      <c r="R16" s="2"/>
      <c r="S16" s="2"/>
    </row>
    <row r="17" spans="5:19" x14ac:dyDescent="0.65">
      <c r="E17" s="13"/>
      <c r="F17" s="13"/>
      <c r="P17" s="2"/>
      <c r="Q17" s="2"/>
      <c r="R17" s="2"/>
      <c r="S17" s="2"/>
    </row>
    <row r="18" spans="5:19" x14ac:dyDescent="0.65">
      <c r="E18" s="13"/>
      <c r="F18" s="13"/>
      <c r="P18" s="2"/>
      <c r="Q18" s="2"/>
      <c r="R18" s="2"/>
      <c r="S18" s="2"/>
    </row>
    <row r="19" spans="5:19" x14ac:dyDescent="0.65">
      <c r="P19" s="2">
        <f ca="1">RANDBETWEEN(12,16)</f>
        <v>16</v>
      </c>
      <c r="Q19" s="2">
        <f ca="1">P19*P20</f>
        <v>96</v>
      </c>
      <c r="R19" s="2"/>
      <c r="S19" s="2"/>
    </row>
    <row r="20" spans="5:19" x14ac:dyDescent="0.65">
      <c r="P20" s="2">
        <f ca="1">RANDBETWEEN(3,6)</f>
        <v>6</v>
      </c>
      <c r="Q20" s="2"/>
      <c r="R20" s="2"/>
      <c r="S20" s="2"/>
    </row>
    <row r="21" spans="5:19" x14ac:dyDescent="0.65">
      <c r="P21" s="2"/>
      <c r="Q21" s="2"/>
      <c r="R21" s="2"/>
      <c r="S21" s="2"/>
    </row>
    <row r="22" spans="5:19" x14ac:dyDescent="0.65">
      <c r="P22" s="2"/>
      <c r="Q22" s="2"/>
      <c r="R22" s="2"/>
      <c r="S22" s="2"/>
    </row>
    <row r="23" spans="5:19" x14ac:dyDescent="0.65">
      <c r="P23" s="2"/>
      <c r="Q23" s="2"/>
      <c r="R23" s="2"/>
      <c r="S23" s="2"/>
    </row>
    <row r="24" spans="5:19" x14ac:dyDescent="0.65">
      <c r="P24" s="2"/>
      <c r="Q24" s="2"/>
      <c r="R24" s="2"/>
      <c r="S24" s="2"/>
    </row>
    <row r="25" spans="5:19" x14ac:dyDescent="0.65">
      <c r="P25" s="2"/>
      <c r="Q25" s="2"/>
      <c r="R25" s="2"/>
      <c r="S25" s="2"/>
    </row>
    <row r="26" spans="5:19" x14ac:dyDescent="0.65">
      <c r="P26" s="2" t="s">
        <v>36</v>
      </c>
      <c r="Q26" s="2" t="s">
        <v>40</v>
      </c>
      <c r="R26" s="2"/>
      <c r="S26" s="2"/>
    </row>
    <row r="27" spans="5:19" x14ac:dyDescent="0.65">
      <c r="P27" s="2" t="s">
        <v>37</v>
      </c>
      <c r="Q27" s="2" t="s">
        <v>41</v>
      </c>
      <c r="R27" s="2"/>
      <c r="S27" s="2"/>
    </row>
    <row r="28" spans="5:19" x14ac:dyDescent="0.65">
      <c r="P28" s="2" t="s">
        <v>38</v>
      </c>
      <c r="Q28" s="2" t="s">
        <v>42</v>
      </c>
      <c r="R28" s="2"/>
      <c r="S28" s="2"/>
    </row>
    <row r="29" spans="5:19" x14ac:dyDescent="0.65">
      <c r="P29" s="2" t="s">
        <v>39</v>
      </c>
      <c r="Q29" s="2" t="s">
        <v>43</v>
      </c>
      <c r="R29" s="2"/>
      <c r="S29" s="2"/>
    </row>
    <row r="30" spans="5:19" x14ac:dyDescent="0.65">
      <c r="P30" s="2" t="str">
        <f ca="1">INDEX(P26:P29,TRUNC(4*RAND()+1))</f>
        <v>Shannon</v>
      </c>
      <c r="Q30" s="2" t="str">
        <f ca="1">INDEX(Q26:Q29,TRUNC(4*RAND()+1))</f>
        <v>runs</v>
      </c>
      <c r="R30" s="2"/>
      <c r="S30" s="2"/>
    </row>
  </sheetData>
  <sheetProtection password="9973" sheet="1" objects="1" scenarios="1" selectLockedCells="1" selectUnlockedCells="1"/>
  <mergeCells count="1">
    <mergeCell ref="K3:M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26"/>
  <sheetViews>
    <sheetView tabSelected="1" topLeftCell="A2" zoomScaleNormal="100" workbookViewId="0">
      <selection activeCell="M10" sqref="M10"/>
    </sheetView>
  </sheetViews>
  <sheetFormatPr defaultColWidth="9.1796875" defaultRowHeight="28.5" x14ac:dyDescent="0.65"/>
  <cols>
    <col min="1" max="16" width="9.1796875" style="1"/>
    <col min="17" max="17" width="9.1796875" style="15"/>
    <col min="18" max="19" width="9.1796875" style="2"/>
    <col min="20" max="16384" width="9.1796875" style="1"/>
  </cols>
  <sheetData>
    <row r="1" spans="2:19" ht="29" thickBot="1" x14ac:dyDescent="0.7">
      <c r="R1" s="2" t="s">
        <v>7</v>
      </c>
      <c r="S1" s="2" t="s">
        <v>9</v>
      </c>
    </row>
    <row r="2" spans="2:19" ht="29" thickBot="1" x14ac:dyDescent="0.7">
      <c r="B2" s="3">
        <v>9</v>
      </c>
      <c r="D2" s="1" t="str">
        <f ca="1">CONCATENATE("It is ",R8," ",S3," ",S15," in the ",R3,".")</f>
        <v>It is quarter to  seven in the morning.</v>
      </c>
      <c r="R2" s="2" t="s">
        <v>8</v>
      </c>
      <c r="S2" s="2" t="s">
        <v>10</v>
      </c>
    </row>
    <row r="3" spans="2:19" x14ac:dyDescent="0.65">
      <c r="D3" s="1" t="s">
        <v>14</v>
      </c>
      <c r="R3" s="2" t="str">
        <f ca="1">INDEX(R1:R2,TRUNC(2*RAND()+1))</f>
        <v>morning</v>
      </c>
      <c r="S3" s="2" t="str">
        <f ca="1">INDEX(S1:S2,TRUNC(2*RAND()+1))</f>
        <v xml:space="preserve">to </v>
      </c>
    </row>
    <row r="5" spans="2:19" x14ac:dyDescent="0.65">
      <c r="R5" s="2" t="s">
        <v>11</v>
      </c>
      <c r="S5" s="2" t="s">
        <v>15</v>
      </c>
    </row>
    <row r="6" spans="2:19" ht="29" thickBot="1" x14ac:dyDescent="0.7">
      <c r="R6" s="2" t="s">
        <v>12</v>
      </c>
      <c r="S6" s="2" t="s">
        <v>16</v>
      </c>
    </row>
    <row r="7" spans="2:19" ht="29" thickBot="1" x14ac:dyDescent="0.7">
      <c r="B7" s="3">
        <v>10</v>
      </c>
      <c r="F7" s="5">
        <f ca="1">R18+R19</f>
        <v>41</v>
      </c>
      <c r="G7" s="4" t="s">
        <v>24</v>
      </c>
      <c r="H7" s="5">
        <f ca="1">R20</f>
        <v>3</v>
      </c>
      <c r="R7" s="2" t="s">
        <v>13</v>
      </c>
      <c r="S7" s="2" t="s">
        <v>17</v>
      </c>
    </row>
    <row r="8" spans="2:19" ht="29" thickBot="1" x14ac:dyDescent="0.7">
      <c r="F8" s="4"/>
      <c r="G8" s="4"/>
      <c r="H8" s="4"/>
      <c r="R8" s="2" t="str">
        <f ca="1">INDEX(R5:R7,TRUNC(3*RAND()+1))</f>
        <v>quarter</v>
      </c>
      <c r="S8" s="2" t="s">
        <v>18</v>
      </c>
    </row>
    <row r="9" spans="2:19" ht="29" thickBot="1" x14ac:dyDescent="0.7">
      <c r="B9" s="3">
        <v>11</v>
      </c>
      <c r="F9" s="5">
        <f ca="1">RANDBETWEEN(11,99)*10</f>
        <v>260</v>
      </c>
      <c r="G9" s="16" t="s">
        <v>25</v>
      </c>
      <c r="H9" s="5">
        <v>10</v>
      </c>
      <c r="S9" s="2" t="s">
        <v>19</v>
      </c>
    </row>
    <row r="10" spans="2:19" ht="29" thickBot="1" x14ac:dyDescent="0.7">
      <c r="S10" s="2" t="s">
        <v>20</v>
      </c>
    </row>
    <row r="11" spans="2:19" ht="29" thickBot="1" x14ac:dyDescent="0.7">
      <c r="B11" s="3">
        <v>12</v>
      </c>
      <c r="D11" s="1" t="str">
        <f ca="1">CONCATENATE("Sort ",R24,", ",R25,", ",R23," and ",R26," into the diagram.")</f>
        <v>Sort 18, 30, 25 and 44 into the diagram.</v>
      </c>
      <c r="S11" s="2" t="s">
        <v>21</v>
      </c>
    </row>
    <row r="12" spans="2:19" x14ac:dyDescent="0.65">
      <c r="S12" s="2" t="s">
        <v>22</v>
      </c>
    </row>
    <row r="13" spans="2:19" x14ac:dyDescent="0.65">
      <c r="S13" s="2" t="s">
        <v>23</v>
      </c>
    </row>
    <row r="14" spans="2:19" x14ac:dyDescent="0.65">
      <c r="S14" s="2" t="s">
        <v>12</v>
      </c>
    </row>
    <row r="15" spans="2:19" x14ac:dyDescent="0.65">
      <c r="S15" s="2" t="str">
        <f ca="1">INDEX(S5:S14,TRUNC(10*RAND()+1))</f>
        <v>seven</v>
      </c>
    </row>
    <row r="18" spans="18:18" x14ac:dyDescent="0.65">
      <c r="R18" s="2">
        <f ca="1">RANDBETWEEN(2,4)*10</f>
        <v>40</v>
      </c>
    </row>
    <row r="19" spans="18:18" x14ac:dyDescent="0.65">
      <c r="R19" s="2">
        <f ca="1">RANDBETWEEN(1,9)</f>
        <v>1</v>
      </c>
    </row>
    <row r="20" spans="18:18" x14ac:dyDescent="0.65">
      <c r="R20" s="2">
        <f ca="1">RANDBETWEEN(3,5)</f>
        <v>3</v>
      </c>
    </row>
    <row r="23" spans="18:18" x14ac:dyDescent="0.65">
      <c r="R23" s="2">
        <f ca="1">RANDBETWEEN(2,5)*5</f>
        <v>25</v>
      </c>
    </row>
    <row r="24" spans="18:18" x14ac:dyDescent="0.65">
      <c r="R24" s="2">
        <f ca="1">RANDBETWEEN(1,4)*6</f>
        <v>18</v>
      </c>
    </row>
    <row r="25" spans="18:18" x14ac:dyDescent="0.65">
      <c r="R25" s="2">
        <f ca="1">RANDBETWEEN(1,2)*30</f>
        <v>30</v>
      </c>
    </row>
    <row r="26" spans="18:18" x14ac:dyDescent="0.65">
      <c r="R26" s="2">
        <f ca="1">RANDBETWEEN(31,59)</f>
        <v>44</v>
      </c>
    </row>
  </sheetData>
  <sheetProtection password="9973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4</vt:lpstr>
      <vt:lpstr>2nd 4</vt:lpstr>
      <vt:lpstr>3rd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2013-02-21T14:02:37Z</dcterms:created>
  <dcterms:modified xsi:type="dcterms:W3CDTF">2020-04-12T17:18:14Z</dcterms:modified>
</cp:coreProperties>
</file>